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Sheet1" sheetId="1" r:id="rId1"/>
  </sheets>
  <definedNames>
    <definedName name="_xlnm._FilterDatabase" localSheetId="0" hidden="1">Sheet1!$L:$L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<sst xmlns="http://schemas.openxmlformats.org/spreadsheetml/2006/main" count="418" uniqueCount="164">
  <si>
    <t>沿河土家族自治县公安局2024年公开招聘警务辅助人员成绩公示表</t>
  </si>
  <si>
    <t>序号</t>
  </si>
  <si>
    <t xml:space="preserve">岗位代码 </t>
  </si>
  <si>
    <t>岗位名称</t>
  </si>
  <si>
    <t>考号</t>
  </si>
  <si>
    <t>笔试成绩</t>
  </si>
  <si>
    <t>笔试折算分</t>
  </si>
  <si>
    <t>面试成绩</t>
  </si>
  <si>
    <t>面试折算分</t>
  </si>
  <si>
    <t>体能成绩</t>
  </si>
  <si>
    <t>体能折算分</t>
  </si>
  <si>
    <t>总成绩</t>
  </si>
  <si>
    <t>是否进入体检</t>
  </si>
  <si>
    <t>01</t>
  </si>
  <si>
    <t>局机关</t>
  </si>
  <si>
    <t>20240049</t>
  </si>
  <si>
    <t>75</t>
  </si>
  <si>
    <t>84.8</t>
  </si>
  <si>
    <t>是</t>
  </si>
  <si>
    <t>20240057</t>
  </si>
  <si>
    <t>72</t>
  </si>
  <si>
    <t>89</t>
  </si>
  <si>
    <t>59</t>
  </si>
  <si>
    <t>20240066</t>
  </si>
  <si>
    <t>68</t>
  </si>
  <si>
    <t>81.4</t>
  </si>
  <si>
    <t>65</t>
  </si>
  <si>
    <t>20240036</t>
  </si>
  <si>
    <t>67</t>
  </si>
  <si>
    <t>84.6</t>
  </si>
  <si>
    <t>56</t>
  </si>
  <si>
    <t>20240071</t>
  </si>
  <si>
    <t>64</t>
  </si>
  <si>
    <t>93.4</t>
  </si>
  <si>
    <t>37</t>
  </si>
  <si>
    <t>否</t>
  </si>
  <si>
    <t>20240013</t>
  </si>
  <si>
    <t>61</t>
  </si>
  <si>
    <t>83.2</t>
  </si>
  <si>
    <t>0</t>
  </si>
  <si>
    <t>20240038</t>
  </si>
  <si>
    <t>63</t>
  </si>
  <si>
    <t>79.2</t>
  </si>
  <si>
    <t>20240035</t>
  </si>
  <si>
    <t>02</t>
  </si>
  <si>
    <t>交警大队</t>
  </si>
  <si>
    <t>20240031</t>
  </si>
  <si>
    <t>70</t>
  </si>
  <si>
    <t>83</t>
  </si>
  <si>
    <t>66</t>
  </si>
  <si>
    <t>20240075</t>
  </si>
  <si>
    <t>54</t>
  </si>
  <si>
    <t>49</t>
  </si>
  <si>
    <t>20240042</t>
  </si>
  <si>
    <t>46</t>
  </si>
  <si>
    <t>53</t>
  </si>
  <si>
    <t>20240028</t>
  </si>
  <si>
    <t>45</t>
  </si>
  <si>
    <t>83.6</t>
  </si>
  <si>
    <t>40</t>
  </si>
  <si>
    <t>20240047</t>
  </si>
  <si>
    <t>57</t>
  </si>
  <si>
    <t>86.4</t>
  </si>
  <si>
    <t>20240077</t>
  </si>
  <si>
    <t>20240052</t>
  </si>
  <si>
    <t>20240012</t>
  </si>
  <si>
    <t>77</t>
  </si>
  <si>
    <t>20240007</t>
  </si>
  <si>
    <t>48</t>
  </si>
  <si>
    <t>82.8</t>
  </si>
  <si>
    <t>20240076</t>
  </si>
  <si>
    <t>20240061</t>
  </si>
  <si>
    <t>80.6</t>
  </si>
  <si>
    <t>20240048</t>
  </si>
  <si>
    <t>26</t>
  </si>
  <si>
    <t>82.2</t>
  </si>
  <si>
    <t>20240068</t>
  </si>
  <si>
    <t>03</t>
  </si>
  <si>
    <t>特巡警大队</t>
  </si>
  <si>
    <t>20240006</t>
  </si>
  <si>
    <t>89.4</t>
  </si>
  <si>
    <t>100</t>
  </si>
  <si>
    <t>20240082</t>
  </si>
  <si>
    <t>83.4</t>
  </si>
  <si>
    <t>20240050</t>
  </si>
  <si>
    <t>74</t>
  </si>
  <si>
    <t>20240083</t>
  </si>
  <si>
    <t>88</t>
  </si>
  <si>
    <t>20240020</t>
  </si>
  <si>
    <t>47</t>
  </si>
  <si>
    <t>85.4</t>
  </si>
  <si>
    <t>20240011</t>
  </si>
  <si>
    <t>87.2</t>
  </si>
  <si>
    <t>20240063</t>
  </si>
  <si>
    <t>58</t>
  </si>
  <si>
    <t>78.4</t>
  </si>
  <si>
    <t>52</t>
  </si>
  <si>
    <t>20240002</t>
  </si>
  <si>
    <t>20240056</t>
  </si>
  <si>
    <t>50</t>
  </si>
  <si>
    <t>82.6</t>
  </si>
  <si>
    <t>39</t>
  </si>
  <si>
    <t>20240009</t>
  </si>
  <si>
    <t>41</t>
  </si>
  <si>
    <t>20240023</t>
  </si>
  <si>
    <t>62</t>
  </si>
  <si>
    <t>20240037</t>
  </si>
  <si>
    <t>20240079</t>
  </si>
  <si>
    <t>放弃</t>
  </si>
  <si>
    <t>20240086</t>
  </si>
  <si>
    <t>81</t>
  </si>
  <si>
    <t>20240001</t>
  </si>
  <si>
    <t>20240058</t>
  </si>
  <si>
    <t>82.4</t>
  </si>
  <si>
    <t>20240015</t>
  </si>
  <si>
    <t>20240032</t>
  </si>
  <si>
    <t>79.6</t>
  </si>
  <si>
    <t>04</t>
  </si>
  <si>
    <t>监管场所</t>
  </si>
  <si>
    <t>20240054</t>
  </si>
  <si>
    <t>20240030</t>
  </si>
  <si>
    <t>85.2</t>
  </si>
  <si>
    <t>92</t>
  </si>
  <si>
    <t>20240072</t>
  </si>
  <si>
    <t>44</t>
  </si>
  <si>
    <t>20240026</t>
  </si>
  <si>
    <t>78.6</t>
  </si>
  <si>
    <t>38</t>
  </si>
  <si>
    <t>20240044</t>
  </si>
  <si>
    <t>80.8</t>
  </si>
  <si>
    <t>05</t>
  </si>
  <si>
    <t>团结派出所</t>
  </si>
  <si>
    <t>20240017</t>
  </si>
  <si>
    <t>86.2</t>
  </si>
  <si>
    <t>20240059</t>
  </si>
  <si>
    <t>60</t>
  </si>
  <si>
    <t>83.8</t>
  </si>
  <si>
    <t>79</t>
  </si>
  <si>
    <t>20240016</t>
  </si>
  <si>
    <t>20240080</t>
  </si>
  <si>
    <t>20240090</t>
  </si>
  <si>
    <t>74.8</t>
  </si>
  <si>
    <t>06</t>
  </si>
  <si>
    <t>和平派出所</t>
  </si>
  <si>
    <t>20240088</t>
  </si>
  <si>
    <t>20240046</t>
  </si>
  <si>
    <t>07</t>
  </si>
  <si>
    <t>黑水派出所</t>
  </si>
  <si>
    <t>20240065</t>
  </si>
  <si>
    <t>08</t>
  </si>
  <si>
    <t>甘溪派出所</t>
  </si>
  <si>
    <t>20240089</t>
  </si>
  <si>
    <t>20240040</t>
  </si>
  <si>
    <t>10</t>
  </si>
  <si>
    <t>土地坳派出所</t>
  </si>
  <si>
    <t>20240019</t>
  </si>
  <si>
    <t>20240041</t>
  </si>
  <si>
    <t>85</t>
  </si>
  <si>
    <t>11</t>
  </si>
  <si>
    <t>新景派出所</t>
  </si>
  <si>
    <t>20240010</t>
  </si>
  <si>
    <t>12</t>
  </si>
  <si>
    <t>后坪派出所</t>
  </si>
  <si>
    <t>20240043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</si>
</sst>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0"/>
  <sheetViews>
    <sheetView tabSelected="1" view="pageBreakPreview" zoomScale="85" zoomScaleNormal="85" topLeftCell="A10" workbookViewId="0">
      <selection activeCell="D19" sqref="D19"/>
    </sheetView>
  </sheetViews>
  <sheetFormatPr defaultColWidth="9" defaultRowHeight="13.5"/>
  <cols>
    <col min="1" max="1" width="5.59166666666667" style="5" customWidth="1"/>
    <col min="2" max="2" width="5.88333333333333" style="6" customWidth="1"/>
    <col min="3" max="3" width="14.7083333333333" style="6" customWidth="1"/>
    <col min="4" max="4" width="10.125" style="6" customWidth="1"/>
    <col min="5" max="5" width="6.61666666666667" style="6" customWidth="1"/>
    <col min="6" max="6" width="11" style="7" customWidth="1"/>
    <col min="7" max="7" width="10" style="6" customWidth="1"/>
    <col min="8" max="8" width="12.9333333333333" style="7" customWidth="1"/>
    <col min="9" max="9" width="10.4333333333333" style="8" customWidth="1"/>
    <col min="10" max="10" width="11.325" style="9" customWidth="1"/>
    <col min="11" max="11" width="11.7583333333333" style="10" customWidth="1"/>
    <col min="12" max="12" width="16" style="7" customWidth="1"/>
  </cols>
  <sheetData>
    <row r="1" ht="49" customHeight="1" spans="1:12">
      <c r="A1" s="11" t="s">
        <v>0</v>
      </c>
      <c r="B1" s="12"/>
      <c r="C1" s="12"/>
      <c r="D1" s="12"/>
      <c r="E1" s="12"/>
      <c r="F1" s="13"/>
      <c r="G1" s="12"/>
      <c r="H1" s="13"/>
      <c r="I1" s="12"/>
      <c r="J1" s="13"/>
      <c r="K1" s="13"/>
      <c r="L1" s="13"/>
    </row>
    <row r="2" s="1" customFormat="1" ht="36" customHeight="1" spans="1:12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6" t="s">
        <v>6</v>
      </c>
      <c r="G2" s="15" t="s">
        <v>7</v>
      </c>
      <c r="H2" s="16" t="s">
        <v>8</v>
      </c>
      <c r="I2" s="15" t="s">
        <v>9</v>
      </c>
      <c r="J2" s="20" t="s">
        <v>10</v>
      </c>
      <c r="K2" s="16" t="s">
        <v>11</v>
      </c>
      <c r="L2" s="16" t="s">
        <v>12</v>
      </c>
    </row>
    <row r="3" s="2" customFormat="1" ht="41" customHeight="1" spans="1:12">
      <c r="A3" s="17">
        <v>1</v>
      </c>
      <c r="B3" s="18" t="s">
        <v>13</v>
      </c>
      <c r="C3" s="18" t="s">
        <v>14</v>
      </c>
      <c r="D3" s="18" t="s">
        <v>15</v>
      </c>
      <c r="E3" s="18" t="s">
        <v>16</v>
      </c>
      <c r="F3" s="19">
        <f>E3*0.4</f>
        <v>30</v>
      </c>
      <c r="G3" s="18" t="s">
        <v>17</v>
      </c>
      <c r="H3" s="19">
        <f>G3*0.4</f>
        <v>33.92</v>
      </c>
      <c r="I3" s="15">
        <v>65</v>
      </c>
      <c r="J3" s="20">
        <f>I3*0.2</f>
        <v>13</v>
      </c>
      <c r="K3" s="16">
        <f>F3+H3+J3</f>
        <v>76.92</v>
      </c>
      <c r="L3" s="19" t="s">
        <v>18</v>
      </c>
    </row>
    <row r="4" s="2" customFormat="1" ht="35" customHeight="1" spans="1:12">
      <c r="A4" s="17">
        <v>2</v>
      </c>
      <c r="B4" s="18" t="s">
        <v>13</v>
      </c>
      <c r="C4" s="18" t="s">
        <v>14</v>
      </c>
      <c r="D4" s="18" t="s">
        <v>19</v>
      </c>
      <c r="E4" s="18" t="s">
        <v>20</v>
      </c>
      <c r="F4" s="19">
        <f t="shared" ref="F4:F9" si="0">E4*0.4</f>
        <v>28.8</v>
      </c>
      <c r="G4" s="18" t="s">
        <v>21</v>
      </c>
      <c r="H4" s="19">
        <f t="shared" ref="H4:H9" si="1">G4*0.4</f>
        <v>35.6</v>
      </c>
      <c r="I4" s="15" t="s">
        <v>22</v>
      </c>
      <c r="J4" s="20">
        <f t="shared" ref="J4:J9" si="2">I4*0.2</f>
        <v>11.8</v>
      </c>
      <c r="K4" s="16">
        <f t="shared" ref="K4:K9" si="3">F4+H4+J4</f>
        <v>76.2</v>
      </c>
      <c r="L4" s="19" t="s">
        <v>18</v>
      </c>
    </row>
    <row r="5" s="2" customFormat="1" ht="35" customHeight="1" spans="1:12">
      <c r="A5" s="17">
        <v>3</v>
      </c>
      <c r="B5" s="18" t="s">
        <v>13</v>
      </c>
      <c r="C5" s="18" t="s">
        <v>14</v>
      </c>
      <c r="D5" s="18" t="s">
        <v>23</v>
      </c>
      <c r="E5" s="18" t="s">
        <v>24</v>
      </c>
      <c r="F5" s="19">
        <f t="shared" si="0"/>
        <v>27.2</v>
      </c>
      <c r="G5" s="18" t="s">
        <v>25</v>
      </c>
      <c r="H5" s="19">
        <f t="shared" si="1"/>
        <v>32.56</v>
      </c>
      <c r="I5" s="15" t="s">
        <v>26</v>
      </c>
      <c r="J5" s="20">
        <f t="shared" si="2"/>
        <v>13</v>
      </c>
      <c r="K5" s="16">
        <f t="shared" si="3"/>
        <v>72.76</v>
      </c>
      <c r="L5" s="19" t="s">
        <v>18</v>
      </c>
    </row>
    <row r="6" s="2" customFormat="1" ht="31" customHeight="1" spans="1:12">
      <c r="A6" s="17">
        <v>4</v>
      </c>
      <c r="B6" s="18" t="s">
        <v>13</v>
      </c>
      <c r="C6" s="18" t="s">
        <v>14</v>
      </c>
      <c r="D6" s="18" t="s">
        <v>27</v>
      </c>
      <c r="E6" s="18" t="s">
        <v>28</v>
      </c>
      <c r="F6" s="19">
        <f t="shared" si="0"/>
        <v>26.8</v>
      </c>
      <c r="G6" s="18" t="s">
        <v>29</v>
      </c>
      <c r="H6" s="19">
        <f t="shared" si="1"/>
        <v>33.84</v>
      </c>
      <c r="I6" s="15" t="s">
        <v>30</v>
      </c>
      <c r="J6" s="20">
        <f t="shared" si="2"/>
        <v>11.2</v>
      </c>
      <c r="K6" s="16">
        <f t="shared" si="3"/>
        <v>71.84</v>
      </c>
      <c r="L6" s="19" t="s">
        <v>18</v>
      </c>
    </row>
    <row r="7" s="2" customFormat="1" ht="39" customHeight="1" spans="1:12">
      <c r="A7" s="17">
        <v>5</v>
      </c>
      <c r="B7" s="18" t="s">
        <v>13</v>
      </c>
      <c r="C7" s="18" t="s">
        <v>14</v>
      </c>
      <c r="D7" s="18" t="s">
        <v>31</v>
      </c>
      <c r="E7" s="18" t="s">
        <v>32</v>
      </c>
      <c r="F7" s="19">
        <f t="shared" si="0"/>
        <v>25.6</v>
      </c>
      <c r="G7" s="18" t="s">
        <v>33</v>
      </c>
      <c r="H7" s="19">
        <f t="shared" si="1"/>
        <v>37.36</v>
      </c>
      <c r="I7" s="15" t="s">
        <v>34</v>
      </c>
      <c r="J7" s="20">
        <f t="shared" si="2"/>
        <v>7.4</v>
      </c>
      <c r="K7" s="16">
        <f t="shared" si="3"/>
        <v>70.36</v>
      </c>
      <c r="L7" s="19" t="s">
        <v>35</v>
      </c>
    </row>
    <row r="8" s="2" customFormat="1" ht="43" customHeight="1" spans="1:12">
      <c r="A8" s="17">
        <v>6</v>
      </c>
      <c r="B8" s="18" t="s">
        <v>13</v>
      </c>
      <c r="C8" s="18" t="s">
        <v>14</v>
      </c>
      <c r="D8" s="18" t="s">
        <v>36</v>
      </c>
      <c r="E8" s="18" t="s">
        <v>37</v>
      </c>
      <c r="F8" s="19">
        <f t="shared" si="0"/>
        <v>24.4</v>
      </c>
      <c r="G8" s="18" t="s">
        <v>38</v>
      </c>
      <c r="H8" s="19">
        <f t="shared" si="1"/>
        <v>33.28</v>
      </c>
      <c r="I8" s="15" t="s">
        <v>39</v>
      </c>
      <c r="J8" s="20">
        <f t="shared" si="2"/>
        <v>0</v>
      </c>
      <c r="K8" s="16">
        <f t="shared" si="3"/>
        <v>57.68</v>
      </c>
      <c r="L8" s="19" t="s">
        <v>35</v>
      </c>
    </row>
    <row r="9" s="2" customFormat="1" ht="31" customHeight="1" spans="1:12">
      <c r="A9" s="17">
        <v>7</v>
      </c>
      <c r="B9" s="18" t="s">
        <v>13</v>
      </c>
      <c r="C9" s="18" t="s">
        <v>14</v>
      </c>
      <c r="D9" s="18" t="s">
        <v>40</v>
      </c>
      <c r="E9" s="18" t="s">
        <v>41</v>
      </c>
      <c r="F9" s="19">
        <f t="shared" si="0"/>
        <v>25.2</v>
      </c>
      <c r="G9" s="18" t="s">
        <v>42</v>
      </c>
      <c r="H9" s="19">
        <f t="shared" si="1"/>
        <v>31.68</v>
      </c>
      <c r="I9" s="15" t="s">
        <v>39</v>
      </c>
      <c r="J9" s="20">
        <f t="shared" si="2"/>
        <v>0</v>
      </c>
      <c r="K9" s="16">
        <f t="shared" si="3"/>
        <v>56.88</v>
      </c>
      <c r="L9" s="19" t="s">
        <v>35</v>
      </c>
    </row>
    <row r="10" s="2" customFormat="1" ht="39" customHeight="1" spans="1:12">
      <c r="A10" s="17">
        <v>8</v>
      </c>
      <c r="B10" s="18" t="s">
        <v>13</v>
      </c>
      <c r="C10" s="18" t="s">
        <v>14</v>
      </c>
      <c r="D10" s="18" t="s">
        <v>43</v>
      </c>
      <c r="E10" s="18" t="s">
        <v>37</v>
      </c>
      <c r="F10" s="19">
        <f t="shared" ref="F10:F23" si="4">E10*0.4</f>
        <v>24.4</v>
      </c>
      <c r="G10" s="18" t="s">
        <v>42</v>
      </c>
      <c r="H10" s="19">
        <f t="shared" ref="H10:H22" si="5">G10*0.4</f>
        <v>31.68</v>
      </c>
      <c r="I10" s="15" t="s">
        <v>39</v>
      </c>
      <c r="J10" s="20">
        <f t="shared" ref="J10:J22" si="6">I10*0.2</f>
        <v>0</v>
      </c>
      <c r="K10" s="16">
        <f t="shared" ref="K10:K49" si="7">F10+H10+J10</f>
        <v>56.08</v>
      </c>
      <c r="L10" s="19" t="s">
        <v>35</v>
      </c>
    </row>
    <row r="11" s="2" customFormat="1" ht="36" customHeight="1" spans="1:12">
      <c r="A11" s="17">
        <v>9</v>
      </c>
      <c r="B11" s="18" t="s">
        <v>44</v>
      </c>
      <c r="C11" s="18" t="s">
        <v>45</v>
      </c>
      <c r="D11" s="18" t="s">
        <v>46</v>
      </c>
      <c r="E11" s="18" t="s">
        <v>47</v>
      </c>
      <c r="F11" s="19">
        <f t="shared" si="4"/>
        <v>28</v>
      </c>
      <c r="G11" s="18" t="s">
        <v>48</v>
      </c>
      <c r="H11" s="19">
        <f t="shared" si="5"/>
        <v>33.2</v>
      </c>
      <c r="I11" s="15" t="s">
        <v>49</v>
      </c>
      <c r="J11" s="20">
        <f t="shared" si="6"/>
        <v>13.2</v>
      </c>
      <c r="K11" s="16">
        <f t="shared" si="7"/>
        <v>74.4</v>
      </c>
      <c r="L11" s="19" t="s">
        <v>18</v>
      </c>
    </row>
    <row r="12" ht="42" customHeight="1" spans="1:12">
      <c r="A12" s="17">
        <v>10</v>
      </c>
      <c r="B12" s="18" t="s">
        <v>44</v>
      </c>
      <c r="C12" s="18" t="s">
        <v>45</v>
      </c>
      <c r="D12" s="18" t="s">
        <v>50</v>
      </c>
      <c r="E12" s="18" t="s">
        <v>51</v>
      </c>
      <c r="F12" s="19">
        <f t="shared" si="4"/>
        <v>21.6</v>
      </c>
      <c r="G12" s="18" t="s">
        <v>17</v>
      </c>
      <c r="H12" s="19">
        <f t="shared" si="5"/>
        <v>33.92</v>
      </c>
      <c r="I12" s="15" t="s">
        <v>52</v>
      </c>
      <c r="J12" s="20">
        <f t="shared" si="6"/>
        <v>9.8</v>
      </c>
      <c r="K12" s="16">
        <f t="shared" si="7"/>
        <v>65.32</v>
      </c>
      <c r="L12" s="19" t="s">
        <v>18</v>
      </c>
    </row>
    <row r="13" ht="45" customHeight="1" spans="1:12">
      <c r="A13" s="17">
        <v>11</v>
      </c>
      <c r="B13" s="18" t="s">
        <v>44</v>
      </c>
      <c r="C13" s="18" t="s">
        <v>45</v>
      </c>
      <c r="D13" s="18" t="s">
        <v>53</v>
      </c>
      <c r="E13" s="18" t="s">
        <v>54</v>
      </c>
      <c r="F13" s="19">
        <f t="shared" si="4"/>
        <v>18.4</v>
      </c>
      <c r="G13" s="18" t="s">
        <v>29</v>
      </c>
      <c r="H13" s="19">
        <f t="shared" si="5"/>
        <v>33.84</v>
      </c>
      <c r="I13" s="15" t="s">
        <v>55</v>
      </c>
      <c r="J13" s="20">
        <f t="shared" si="6"/>
        <v>10.6</v>
      </c>
      <c r="K13" s="16">
        <f t="shared" si="7"/>
        <v>62.84</v>
      </c>
      <c r="L13" s="19" t="s">
        <v>18</v>
      </c>
    </row>
    <row r="14" ht="39" customHeight="1" spans="1:12">
      <c r="A14" s="17">
        <v>12</v>
      </c>
      <c r="B14" s="18" t="s">
        <v>44</v>
      </c>
      <c r="C14" s="18" t="s">
        <v>45</v>
      </c>
      <c r="D14" s="18" t="s">
        <v>56</v>
      </c>
      <c r="E14" s="18" t="s">
        <v>57</v>
      </c>
      <c r="F14" s="19">
        <f t="shared" si="4"/>
        <v>18</v>
      </c>
      <c r="G14" s="18" t="s">
        <v>58</v>
      </c>
      <c r="H14" s="19">
        <f t="shared" si="5"/>
        <v>33.44</v>
      </c>
      <c r="I14" s="15" t="s">
        <v>59</v>
      </c>
      <c r="J14" s="20">
        <f t="shared" si="6"/>
        <v>8</v>
      </c>
      <c r="K14" s="16">
        <f t="shared" si="7"/>
        <v>59.44</v>
      </c>
      <c r="L14" s="19" t="s">
        <v>18</v>
      </c>
    </row>
    <row r="15" s="2" customFormat="1" ht="26" customHeight="1" spans="1:12">
      <c r="A15" s="17">
        <v>13</v>
      </c>
      <c r="B15" s="18" t="s">
        <v>44</v>
      </c>
      <c r="C15" s="18" t="s">
        <v>45</v>
      </c>
      <c r="D15" s="18" t="s">
        <v>60</v>
      </c>
      <c r="E15" s="18" t="s">
        <v>61</v>
      </c>
      <c r="F15" s="19">
        <f t="shared" si="4"/>
        <v>22.8</v>
      </c>
      <c r="G15" s="18" t="s">
        <v>62</v>
      </c>
      <c r="H15" s="19">
        <f t="shared" si="5"/>
        <v>34.56</v>
      </c>
      <c r="I15" s="15" t="s">
        <v>39</v>
      </c>
      <c r="J15" s="20">
        <f t="shared" si="6"/>
        <v>0</v>
      </c>
      <c r="K15" s="16">
        <f t="shared" si="7"/>
        <v>57.36</v>
      </c>
      <c r="L15" s="19" t="s">
        <v>18</v>
      </c>
    </row>
    <row r="16" s="2" customFormat="1" ht="36" customHeight="1" spans="1:12">
      <c r="A16" s="17">
        <v>14</v>
      </c>
      <c r="B16" s="18" t="s">
        <v>44</v>
      </c>
      <c r="C16" s="18" t="s">
        <v>45</v>
      </c>
      <c r="D16" s="18" t="s">
        <v>63</v>
      </c>
      <c r="E16" s="18" t="s">
        <v>37</v>
      </c>
      <c r="F16" s="19">
        <f t="shared" si="4"/>
        <v>24.4</v>
      </c>
      <c r="G16" s="18" t="s">
        <v>25</v>
      </c>
      <c r="H16" s="19">
        <f t="shared" si="5"/>
        <v>32.56</v>
      </c>
      <c r="I16" s="15" t="s">
        <v>39</v>
      </c>
      <c r="J16" s="20">
        <f t="shared" si="6"/>
        <v>0</v>
      </c>
      <c r="K16" s="16">
        <f t="shared" si="7"/>
        <v>56.96</v>
      </c>
      <c r="L16" s="19" t="s">
        <v>18</v>
      </c>
    </row>
    <row r="17" ht="37" customHeight="1" spans="1:12">
      <c r="A17" s="17">
        <v>15</v>
      </c>
      <c r="B17" s="18" t="s">
        <v>44</v>
      </c>
      <c r="C17" s="18" t="s">
        <v>45</v>
      </c>
      <c r="D17" s="18" t="s">
        <v>64</v>
      </c>
      <c r="E17" s="18" t="s">
        <v>51</v>
      </c>
      <c r="F17" s="19">
        <f t="shared" si="4"/>
        <v>21.6</v>
      </c>
      <c r="G17" s="18" t="s">
        <v>38</v>
      </c>
      <c r="H17" s="19">
        <f t="shared" si="5"/>
        <v>33.28</v>
      </c>
      <c r="I17" s="15" t="s">
        <v>39</v>
      </c>
      <c r="J17" s="20">
        <f t="shared" si="6"/>
        <v>0</v>
      </c>
      <c r="K17" s="16">
        <f t="shared" si="7"/>
        <v>54.88</v>
      </c>
      <c r="L17" s="19" t="s">
        <v>18</v>
      </c>
    </row>
    <row r="18" ht="37" customHeight="1" spans="1:12">
      <c r="A18" s="17">
        <v>16</v>
      </c>
      <c r="B18" s="18" t="s">
        <v>44</v>
      </c>
      <c r="C18" s="18" t="s">
        <v>45</v>
      </c>
      <c r="D18" s="18" t="s">
        <v>65</v>
      </c>
      <c r="E18" s="18" t="s">
        <v>30</v>
      </c>
      <c r="F18" s="19">
        <f t="shared" si="4"/>
        <v>22.4</v>
      </c>
      <c r="G18" s="18" t="s">
        <v>66</v>
      </c>
      <c r="H18" s="19">
        <f t="shared" si="5"/>
        <v>30.8</v>
      </c>
      <c r="I18" s="15" t="s">
        <v>39</v>
      </c>
      <c r="J18" s="20">
        <f t="shared" si="6"/>
        <v>0</v>
      </c>
      <c r="K18" s="16">
        <f t="shared" si="7"/>
        <v>53.2</v>
      </c>
      <c r="L18" s="19" t="s">
        <v>18</v>
      </c>
    </row>
    <row r="19" ht="39" customHeight="1" spans="1:12">
      <c r="A19" s="17">
        <v>17</v>
      </c>
      <c r="B19" s="18" t="s">
        <v>44</v>
      </c>
      <c r="C19" s="18" t="s">
        <v>45</v>
      </c>
      <c r="D19" s="18" t="s">
        <v>67</v>
      </c>
      <c r="E19" s="18" t="s">
        <v>68</v>
      </c>
      <c r="F19" s="19">
        <f t="shared" si="4"/>
        <v>19.2</v>
      </c>
      <c r="G19" s="18" t="s">
        <v>69</v>
      </c>
      <c r="H19" s="19">
        <f t="shared" si="5"/>
        <v>33.12</v>
      </c>
      <c r="I19" s="15" t="s">
        <v>39</v>
      </c>
      <c r="J19" s="20">
        <f t="shared" si="6"/>
        <v>0</v>
      </c>
      <c r="K19" s="16">
        <f t="shared" si="7"/>
        <v>52.32</v>
      </c>
      <c r="L19" s="19" t="s">
        <v>18</v>
      </c>
    </row>
    <row r="20" ht="39" customHeight="1" spans="1:12">
      <c r="A20" s="17">
        <v>18</v>
      </c>
      <c r="B20" s="18" t="s">
        <v>44</v>
      </c>
      <c r="C20" s="18" t="s">
        <v>45</v>
      </c>
      <c r="D20" s="18" t="s">
        <v>70</v>
      </c>
      <c r="E20" s="18" t="s">
        <v>52</v>
      </c>
      <c r="F20" s="19">
        <f t="shared" si="4"/>
        <v>19.6</v>
      </c>
      <c r="G20" s="18" t="s">
        <v>42</v>
      </c>
      <c r="H20" s="19">
        <f t="shared" si="5"/>
        <v>31.68</v>
      </c>
      <c r="I20" s="15" t="s">
        <v>39</v>
      </c>
      <c r="J20" s="20">
        <f t="shared" si="6"/>
        <v>0</v>
      </c>
      <c r="K20" s="16">
        <f t="shared" si="7"/>
        <v>51.28</v>
      </c>
      <c r="L20" s="19" t="s">
        <v>18</v>
      </c>
    </row>
    <row r="21" ht="53" customHeight="1" spans="1:12">
      <c r="A21" s="17">
        <v>19</v>
      </c>
      <c r="B21" s="18" t="s">
        <v>44</v>
      </c>
      <c r="C21" s="18" t="s">
        <v>45</v>
      </c>
      <c r="D21" s="18" t="s">
        <v>71</v>
      </c>
      <c r="E21" s="18" t="s">
        <v>54</v>
      </c>
      <c r="F21" s="19">
        <f t="shared" si="4"/>
        <v>18.4</v>
      </c>
      <c r="G21" s="18" t="s">
        <v>72</v>
      </c>
      <c r="H21" s="19">
        <f t="shared" si="5"/>
        <v>32.24</v>
      </c>
      <c r="I21" s="15" t="s">
        <v>39</v>
      </c>
      <c r="J21" s="20">
        <f t="shared" si="6"/>
        <v>0</v>
      </c>
      <c r="K21" s="16">
        <f t="shared" si="7"/>
        <v>50.64</v>
      </c>
      <c r="L21" s="19" t="s">
        <v>18</v>
      </c>
    </row>
    <row r="22" ht="34" customHeight="1" spans="1:12">
      <c r="A22" s="17">
        <v>20</v>
      </c>
      <c r="B22" s="18" t="s">
        <v>44</v>
      </c>
      <c r="C22" s="18" t="s">
        <v>45</v>
      </c>
      <c r="D22" s="18" t="s">
        <v>73</v>
      </c>
      <c r="E22" s="18" t="s">
        <v>74</v>
      </c>
      <c r="F22" s="19">
        <f t="shared" si="4"/>
        <v>10.4</v>
      </c>
      <c r="G22" s="18" t="s">
        <v>75</v>
      </c>
      <c r="H22" s="19">
        <f t="shared" si="5"/>
        <v>32.88</v>
      </c>
      <c r="I22" s="15" t="s">
        <v>39</v>
      </c>
      <c r="J22" s="20">
        <f t="shared" si="6"/>
        <v>0</v>
      </c>
      <c r="K22" s="16">
        <f t="shared" si="7"/>
        <v>43.28</v>
      </c>
      <c r="L22" s="19" t="s">
        <v>35</v>
      </c>
    </row>
    <row r="23" ht="42" customHeight="1" spans="1:12">
      <c r="A23" s="17">
        <v>21</v>
      </c>
      <c r="B23" s="18" t="s">
        <v>44</v>
      </c>
      <c r="C23" s="18" t="s">
        <v>45</v>
      </c>
      <c r="D23" s="18" t="s">
        <v>76</v>
      </c>
      <c r="E23" s="18" t="s">
        <v>61</v>
      </c>
      <c r="F23" s="19">
        <f t="shared" si="4"/>
        <v>22.8</v>
      </c>
      <c r="G23" s="18" t="s">
        <v>39</v>
      </c>
      <c r="H23" s="19">
        <v>0</v>
      </c>
      <c r="I23" s="15" t="s">
        <v>39</v>
      </c>
      <c r="J23" s="20">
        <v>0</v>
      </c>
      <c r="K23" s="16">
        <f t="shared" si="7"/>
        <v>22.8</v>
      </c>
      <c r="L23" s="19" t="s">
        <v>35</v>
      </c>
    </row>
    <row r="24" ht="39" customHeight="1" spans="1:14">
      <c r="A24" s="17">
        <v>22</v>
      </c>
      <c r="B24" s="18" t="s">
        <v>77</v>
      </c>
      <c r="C24" s="18" t="s">
        <v>78</v>
      </c>
      <c r="D24" s="18" t="s">
        <v>79</v>
      </c>
      <c r="E24" s="18" t="s">
        <v>20</v>
      </c>
      <c r="F24" s="19">
        <f t="shared" ref="F24:F49" si="8">E24*0.2</f>
        <v>14.4</v>
      </c>
      <c r="G24" s="18" t="s">
        <v>80</v>
      </c>
      <c r="H24" s="19">
        <f t="shared" ref="H24:H35" si="9">G24*0.3</f>
        <v>26.82</v>
      </c>
      <c r="I24" s="15" t="s">
        <v>81</v>
      </c>
      <c r="J24" s="16">
        <f t="shared" ref="J24:J49" si="10">I24*0.5</f>
        <v>50</v>
      </c>
      <c r="K24" s="16">
        <f t="shared" si="7"/>
        <v>91.22</v>
      </c>
      <c r="L24" s="19" t="s">
        <v>18</v>
      </c>
      <c r="N24" s="3"/>
    </row>
    <row r="25" ht="40" customHeight="1" spans="1:14">
      <c r="A25" s="17">
        <v>23</v>
      </c>
      <c r="B25" s="18" t="s">
        <v>77</v>
      </c>
      <c r="C25" s="18" t="s">
        <v>78</v>
      </c>
      <c r="D25" s="18" t="s">
        <v>82</v>
      </c>
      <c r="E25" s="18" t="s">
        <v>61</v>
      </c>
      <c r="F25" s="19">
        <f t="shared" si="8"/>
        <v>11.4</v>
      </c>
      <c r="G25" s="18" t="s">
        <v>83</v>
      </c>
      <c r="H25" s="19">
        <f t="shared" si="9"/>
        <v>25.02</v>
      </c>
      <c r="I25" s="15" t="s">
        <v>81</v>
      </c>
      <c r="J25" s="16">
        <f t="shared" si="10"/>
        <v>50</v>
      </c>
      <c r="K25" s="16">
        <f t="shared" si="7"/>
        <v>86.42</v>
      </c>
      <c r="L25" s="19" t="s">
        <v>18</v>
      </c>
      <c r="M25" s="2"/>
      <c r="N25" s="2"/>
    </row>
    <row r="26" ht="39" customHeight="1" spans="1:12">
      <c r="A26" s="17">
        <v>24</v>
      </c>
      <c r="B26" s="18" t="s">
        <v>77</v>
      </c>
      <c r="C26" s="18" t="s">
        <v>78</v>
      </c>
      <c r="D26" s="18" t="s">
        <v>84</v>
      </c>
      <c r="E26" s="18" t="s">
        <v>22</v>
      </c>
      <c r="F26" s="19">
        <f t="shared" si="8"/>
        <v>11.8</v>
      </c>
      <c r="G26" s="18" t="s">
        <v>58</v>
      </c>
      <c r="H26" s="19">
        <f t="shared" si="9"/>
        <v>25.08</v>
      </c>
      <c r="I26" s="15" t="s">
        <v>85</v>
      </c>
      <c r="J26" s="16">
        <f t="shared" si="10"/>
        <v>37</v>
      </c>
      <c r="K26" s="16">
        <f t="shared" si="7"/>
        <v>73.88</v>
      </c>
      <c r="L26" s="19" t="s">
        <v>18</v>
      </c>
    </row>
    <row r="27" ht="47" customHeight="1" spans="1:12">
      <c r="A27" s="17">
        <v>25</v>
      </c>
      <c r="B27" s="18" t="s">
        <v>77</v>
      </c>
      <c r="C27" s="18" t="s">
        <v>78</v>
      </c>
      <c r="D27" s="18" t="s">
        <v>86</v>
      </c>
      <c r="E27" s="18" t="s">
        <v>49</v>
      </c>
      <c r="F27" s="19">
        <f t="shared" si="8"/>
        <v>13.2</v>
      </c>
      <c r="G27" s="18" t="s">
        <v>87</v>
      </c>
      <c r="H27" s="19">
        <f t="shared" si="9"/>
        <v>26.4</v>
      </c>
      <c r="I27" s="15" t="s">
        <v>24</v>
      </c>
      <c r="J27" s="16">
        <f t="shared" si="10"/>
        <v>34</v>
      </c>
      <c r="K27" s="16">
        <f t="shared" si="7"/>
        <v>73.6</v>
      </c>
      <c r="L27" s="19" t="s">
        <v>18</v>
      </c>
    </row>
    <row r="28" ht="36" customHeight="1" spans="1:12">
      <c r="A28" s="17">
        <v>26</v>
      </c>
      <c r="B28" s="18" t="s">
        <v>77</v>
      </c>
      <c r="C28" s="18" t="s">
        <v>78</v>
      </c>
      <c r="D28" s="18" t="s">
        <v>88</v>
      </c>
      <c r="E28" s="18" t="s">
        <v>89</v>
      </c>
      <c r="F28" s="19">
        <f t="shared" si="8"/>
        <v>9.4</v>
      </c>
      <c r="G28" s="18" t="s">
        <v>90</v>
      </c>
      <c r="H28" s="19">
        <f t="shared" si="9"/>
        <v>25.62</v>
      </c>
      <c r="I28" s="15" t="s">
        <v>16</v>
      </c>
      <c r="J28" s="16">
        <f t="shared" si="10"/>
        <v>37.5</v>
      </c>
      <c r="K28" s="16">
        <f t="shared" si="7"/>
        <v>72.52</v>
      </c>
      <c r="L28" s="19" t="s">
        <v>18</v>
      </c>
    </row>
    <row r="29" ht="38" customHeight="1" spans="1:12">
      <c r="A29" s="17">
        <v>27</v>
      </c>
      <c r="B29" s="18" t="s">
        <v>77</v>
      </c>
      <c r="C29" s="18" t="s">
        <v>78</v>
      </c>
      <c r="D29" s="18" t="s">
        <v>91</v>
      </c>
      <c r="E29" s="18" t="s">
        <v>37</v>
      </c>
      <c r="F29" s="19">
        <f t="shared" si="8"/>
        <v>12.2</v>
      </c>
      <c r="G29" s="18" t="s">
        <v>92</v>
      </c>
      <c r="H29" s="19">
        <f t="shared" si="9"/>
        <v>26.16</v>
      </c>
      <c r="I29" s="15" t="s">
        <v>61</v>
      </c>
      <c r="J29" s="16">
        <f t="shared" si="10"/>
        <v>28.5</v>
      </c>
      <c r="K29" s="16">
        <f t="shared" si="7"/>
        <v>66.86</v>
      </c>
      <c r="L29" s="19" t="s">
        <v>18</v>
      </c>
    </row>
    <row r="30" s="3" customFormat="1" ht="34" customHeight="1" spans="1:14">
      <c r="A30" s="17">
        <v>28</v>
      </c>
      <c r="B30" s="18" t="s">
        <v>77</v>
      </c>
      <c r="C30" s="18" t="s">
        <v>78</v>
      </c>
      <c r="D30" s="18" t="s">
        <v>93</v>
      </c>
      <c r="E30" s="18" t="s">
        <v>94</v>
      </c>
      <c r="F30" s="19">
        <f t="shared" si="8"/>
        <v>11.6</v>
      </c>
      <c r="G30" s="18" t="s">
        <v>95</v>
      </c>
      <c r="H30" s="19">
        <f t="shared" si="9"/>
        <v>23.52</v>
      </c>
      <c r="I30" s="15" t="s">
        <v>96</v>
      </c>
      <c r="J30" s="16">
        <f t="shared" si="10"/>
        <v>26</v>
      </c>
      <c r="K30" s="16">
        <f t="shared" si="7"/>
        <v>61.12</v>
      </c>
      <c r="L30" s="19" t="s">
        <v>18</v>
      </c>
      <c r="M30"/>
      <c r="N30"/>
    </row>
    <row r="31" ht="37" customHeight="1" spans="1:14">
      <c r="A31" s="17">
        <v>29</v>
      </c>
      <c r="B31" s="18" t="s">
        <v>77</v>
      </c>
      <c r="C31" s="18" t="s">
        <v>78</v>
      </c>
      <c r="D31" s="18" t="s">
        <v>97</v>
      </c>
      <c r="E31" s="18" t="s">
        <v>52</v>
      </c>
      <c r="F31" s="19">
        <f t="shared" si="8"/>
        <v>9.8</v>
      </c>
      <c r="G31" s="18" t="s">
        <v>38</v>
      </c>
      <c r="H31" s="19">
        <f t="shared" si="9"/>
        <v>24.96</v>
      </c>
      <c r="I31" s="15" t="s">
        <v>68</v>
      </c>
      <c r="J31" s="16">
        <f t="shared" si="10"/>
        <v>24</v>
      </c>
      <c r="K31" s="16">
        <f t="shared" si="7"/>
        <v>58.76</v>
      </c>
      <c r="L31" s="19" t="s">
        <v>18</v>
      </c>
      <c r="M31" s="21"/>
      <c r="N31" s="21"/>
    </row>
    <row r="32" ht="34" customHeight="1" spans="1:12">
      <c r="A32" s="17">
        <v>30</v>
      </c>
      <c r="B32" s="18" t="s">
        <v>77</v>
      </c>
      <c r="C32" s="18" t="s">
        <v>78</v>
      </c>
      <c r="D32" s="18" t="s">
        <v>98</v>
      </c>
      <c r="E32" s="18" t="s">
        <v>99</v>
      </c>
      <c r="F32" s="19">
        <f t="shared" si="8"/>
        <v>10</v>
      </c>
      <c r="G32" s="18" t="s">
        <v>100</v>
      </c>
      <c r="H32" s="19">
        <f t="shared" si="9"/>
        <v>24.78</v>
      </c>
      <c r="I32" s="15" t="s">
        <v>101</v>
      </c>
      <c r="J32" s="16">
        <f t="shared" si="10"/>
        <v>19.5</v>
      </c>
      <c r="K32" s="16">
        <f t="shared" si="7"/>
        <v>54.28</v>
      </c>
      <c r="L32" s="19" t="s">
        <v>18</v>
      </c>
    </row>
    <row r="33" ht="34" customHeight="1" spans="1:12">
      <c r="A33" s="17">
        <v>31</v>
      </c>
      <c r="B33" s="18" t="s">
        <v>77</v>
      </c>
      <c r="C33" s="18" t="s">
        <v>78</v>
      </c>
      <c r="D33" s="18" t="s">
        <v>102</v>
      </c>
      <c r="E33" s="18" t="s">
        <v>101</v>
      </c>
      <c r="F33" s="19">
        <f t="shared" si="8"/>
        <v>7.8</v>
      </c>
      <c r="G33" s="18" t="s">
        <v>17</v>
      </c>
      <c r="H33" s="19">
        <f t="shared" si="9"/>
        <v>25.44</v>
      </c>
      <c r="I33" s="15" t="s">
        <v>103</v>
      </c>
      <c r="J33" s="16">
        <f t="shared" si="10"/>
        <v>20.5</v>
      </c>
      <c r="K33" s="16">
        <f t="shared" si="7"/>
        <v>53.74</v>
      </c>
      <c r="L33" s="19" t="s">
        <v>18</v>
      </c>
    </row>
    <row r="34" s="4" customFormat="1" ht="41" customHeight="1" spans="1:14">
      <c r="A34" s="17">
        <v>32</v>
      </c>
      <c r="B34" s="18" t="s">
        <v>77</v>
      </c>
      <c r="C34" s="18" t="s">
        <v>78</v>
      </c>
      <c r="D34" s="18" t="s">
        <v>104</v>
      </c>
      <c r="E34" s="18" t="s">
        <v>105</v>
      </c>
      <c r="F34" s="19">
        <f t="shared" si="8"/>
        <v>12.4</v>
      </c>
      <c r="G34" s="18" t="s">
        <v>90</v>
      </c>
      <c r="H34" s="19">
        <f t="shared" si="9"/>
        <v>25.62</v>
      </c>
      <c r="I34" s="15" t="s">
        <v>39</v>
      </c>
      <c r="J34" s="16">
        <f t="shared" si="10"/>
        <v>0</v>
      </c>
      <c r="K34" s="16">
        <f t="shared" si="7"/>
        <v>38.02</v>
      </c>
      <c r="L34" s="19" t="s">
        <v>35</v>
      </c>
      <c r="M34"/>
      <c r="N34"/>
    </row>
    <row r="35" ht="38" customHeight="1" spans="1:12">
      <c r="A35" s="17">
        <v>33</v>
      </c>
      <c r="B35" s="18" t="s">
        <v>77</v>
      </c>
      <c r="C35" s="18" t="s">
        <v>78</v>
      </c>
      <c r="D35" s="18" t="s">
        <v>106</v>
      </c>
      <c r="E35" s="18" t="s">
        <v>105</v>
      </c>
      <c r="F35" s="19">
        <f t="shared" si="8"/>
        <v>12.4</v>
      </c>
      <c r="G35" s="18" t="s">
        <v>17</v>
      </c>
      <c r="H35" s="19">
        <f t="shared" si="9"/>
        <v>25.44</v>
      </c>
      <c r="I35" s="15" t="s">
        <v>39</v>
      </c>
      <c r="J35" s="16">
        <f t="shared" si="10"/>
        <v>0</v>
      </c>
      <c r="K35" s="16">
        <f t="shared" si="7"/>
        <v>37.84</v>
      </c>
      <c r="L35" s="19" t="s">
        <v>35</v>
      </c>
    </row>
    <row r="36" ht="42" customHeight="1" spans="1:12">
      <c r="A36" s="17">
        <v>34</v>
      </c>
      <c r="B36" s="18" t="s">
        <v>77</v>
      </c>
      <c r="C36" s="18" t="s">
        <v>78</v>
      </c>
      <c r="D36" s="18" t="s">
        <v>107</v>
      </c>
      <c r="E36" s="18" t="s">
        <v>55</v>
      </c>
      <c r="F36" s="19">
        <f t="shared" si="8"/>
        <v>10.6</v>
      </c>
      <c r="G36" s="18" t="s">
        <v>108</v>
      </c>
      <c r="H36" s="19">
        <v>0</v>
      </c>
      <c r="I36" s="15" t="s">
        <v>39</v>
      </c>
      <c r="J36" s="16">
        <f t="shared" si="10"/>
        <v>0</v>
      </c>
      <c r="K36" s="16">
        <f t="shared" si="7"/>
        <v>10.6</v>
      </c>
      <c r="L36" s="19" t="s">
        <v>35</v>
      </c>
    </row>
    <row r="37" ht="36" customHeight="1" spans="1:12">
      <c r="A37" s="17">
        <v>35</v>
      </c>
      <c r="B37" s="18" t="s">
        <v>77</v>
      </c>
      <c r="C37" s="18" t="s">
        <v>78</v>
      </c>
      <c r="D37" s="18" t="s">
        <v>109</v>
      </c>
      <c r="E37" s="18" t="s">
        <v>99</v>
      </c>
      <c r="F37" s="19">
        <f t="shared" si="8"/>
        <v>10</v>
      </c>
      <c r="G37" s="18" t="s">
        <v>110</v>
      </c>
      <c r="H37" s="19">
        <f t="shared" ref="H37:H49" si="11">G37*0.3</f>
        <v>24.3</v>
      </c>
      <c r="I37" s="15" t="s">
        <v>39</v>
      </c>
      <c r="J37" s="16">
        <f t="shared" si="10"/>
        <v>0</v>
      </c>
      <c r="K37" s="16">
        <f t="shared" si="7"/>
        <v>34.3</v>
      </c>
      <c r="L37" s="19" t="s">
        <v>35</v>
      </c>
    </row>
    <row r="38" s="2" customFormat="1" ht="36" customHeight="1" spans="1:14">
      <c r="A38" s="17">
        <v>36</v>
      </c>
      <c r="B38" s="18" t="s">
        <v>77</v>
      </c>
      <c r="C38" s="18" t="s">
        <v>78</v>
      </c>
      <c r="D38" s="18" t="s">
        <v>111</v>
      </c>
      <c r="E38" s="18" t="s">
        <v>52</v>
      </c>
      <c r="F38" s="19">
        <f t="shared" si="8"/>
        <v>9.8</v>
      </c>
      <c r="G38" s="18" t="s">
        <v>25</v>
      </c>
      <c r="H38" s="19">
        <f t="shared" si="11"/>
        <v>24.42</v>
      </c>
      <c r="I38" s="15" t="s">
        <v>39</v>
      </c>
      <c r="J38" s="16">
        <f t="shared" si="10"/>
        <v>0</v>
      </c>
      <c r="K38" s="16">
        <f t="shared" si="7"/>
        <v>34.22</v>
      </c>
      <c r="L38" s="19" t="s">
        <v>35</v>
      </c>
      <c r="M38" s="21"/>
      <c r="N38" s="21"/>
    </row>
    <row r="39" ht="35" customHeight="1" spans="1:12">
      <c r="A39" s="17">
        <v>37</v>
      </c>
      <c r="B39" s="18" t="s">
        <v>77</v>
      </c>
      <c r="C39" s="18" t="s">
        <v>78</v>
      </c>
      <c r="D39" s="18" t="s">
        <v>112</v>
      </c>
      <c r="E39" s="18" t="s">
        <v>68</v>
      </c>
      <c r="F39" s="19">
        <f t="shared" si="8"/>
        <v>9.6</v>
      </c>
      <c r="G39" s="18" t="s">
        <v>113</v>
      </c>
      <c r="H39" s="19">
        <f t="shared" si="11"/>
        <v>24.72</v>
      </c>
      <c r="I39" s="15" t="s">
        <v>39</v>
      </c>
      <c r="J39" s="16">
        <f t="shared" si="10"/>
        <v>0</v>
      </c>
      <c r="K39" s="16">
        <f t="shared" si="7"/>
        <v>34.32</v>
      </c>
      <c r="L39" s="19" t="s">
        <v>35</v>
      </c>
    </row>
    <row r="40" ht="42" customHeight="1" spans="1:12">
      <c r="A40" s="17">
        <v>38</v>
      </c>
      <c r="B40" s="18" t="s">
        <v>77</v>
      </c>
      <c r="C40" s="18" t="s">
        <v>78</v>
      </c>
      <c r="D40" s="18" t="s">
        <v>114</v>
      </c>
      <c r="E40" s="18" t="s">
        <v>54</v>
      </c>
      <c r="F40" s="19">
        <f t="shared" si="8"/>
        <v>9.2</v>
      </c>
      <c r="G40" s="18" t="s">
        <v>110</v>
      </c>
      <c r="H40" s="19">
        <f t="shared" si="11"/>
        <v>24.3</v>
      </c>
      <c r="I40" s="15" t="s">
        <v>39</v>
      </c>
      <c r="J40" s="16">
        <f t="shared" si="10"/>
        <v>0</v>
      </c>
      <c r="K40" s="16">
        <f t="shared" si="7"/>
        <v>33.5</v>
      </c>
      <c r="L40" s="19" t="s">
        <v>35</v>
      </c>
    </row>
    <row r="41" ht="41" customHeight="1" spans="1:12">
      <c r="A41" s="17">
        <v>39</v>
      </c>
      <c r="B41" s="18" t="s">
        <v>77</v>
      </c>
      <c r="C41" s="18" t="s">
        <v>78</v>
      </c>
      <c r="D41" s="18" t="s">
        <v>115</v>
      </c>
      <c r="E41" s="18" t="s">
        <v>74</v>
      </c>
      <c r="F41" s="19">
        <f t="shared" si="8"/>
        <v>5.2</v>
      </c>
      <c r="G41" s="18" t="s">
        <v>116</v>
      </c>
      <c r="H41" s="19">
        <f t="shared" si="11"/>
        <v>23.88</v>
      </c>
      <c r="I41" s="15" t="s">
        <v>101</v>
      </c>
      <c r="J41" s="16">
        <f t="shared" si="10"/>
        <v>19.5</v>
      </c>
      <c r="K41" s="16">
        <f t="shared" si="7"/>
        <v>48.58</v>
      </c>
      <c r="L41" s="19" t="s">
        <v>35</v>
      </c>
    </row>
    <row r="42" ht="36" customHeight="1" spans="1:12">
      <c r="A42" s="17">
        <v>40</v>
      </c>
      <c r="B42" s="18" t="s">
        <v>117</v>
      </c>
      <c r="C42" s="18" t="s">
        <v>118</v>
      </c>
      <c r="D42" s="18" t="s">
        <v>119</v>
      </c>
      <c r="E42" s="18" t="s">
        <v>30</v>
      </c>
      <c r="F42" s="19">
        <f t="shared" si="8"/>
        <v>11.2</v>
      </c>
      <c r="G42" s="18" t="s">
        <v>75</v>
      </c>
      <c r="H42" s="19">
        <f t="shared" si="11"/>
        <v>24.66</v>
      </c>
      <c r="I42" s="15" t="s">
        <v>81</v>
      </c>
      <c r="J42" s="16">
        <f t="shared" si="10"/>
        <v>50</v>
      </c>
      <c r="K42" s="16">
        <f t="shared" si="7"/>
        <v>85.86</v>
      </c>
      <c r="L42" s="19" t="s">
        <v>18</v>
      </c>
    </row>
    <row r="43" ht="33" customHeight="1" spans="1:12">
      <c r="A43" s="17">
        <v>41</v>
      </c>
      <c r="B43" s="18" t="s">
        <v>117</v>
      </c>
      <c r="C43" s="18" t="s">
        <v>118</v>
      </c>
      <c r="D43" s="18" t="s">
        <v>120</v>
      </c>
      <c r="E43" s="18" t="s">
        <v>51</v>
      </c>
      <c r="F43" s="19">
        <f t="shared" si="8"/>
        <v>10.8</v>
      </c>
      <c r="G43" s="18" t="s">
        <v>121</v>
      </c>
      <c r="H43" s="19">
        <f t="shared" si="11"/>
        <v>25.56</v>
      </c>
      <c r="I43" s="15" t="s">
        <v>122</v>
      </c>
      <c r="J43" s="16">
        <f t="shared" si="10"/>
        <v>46</v>
      </c>
      <c r="K43" s="16">
        <f t="shared" si="7"/>
        <v>82.36</v>
      </c>
      <c r="L43" s="19" t="s">
        <v>18</v>
      </c>
    </row>
    <row r="44" ht="33" customHeight="1" spans="1:12">
      <c r="A44" s="17">
        <v>42</v>
      </c>
      <c r="B44" s="18" t="s">
        <v>117</v>
      </c>
      <c r="C44" s="18" t="s">
        <v>118</v>
      </c>
      <c r="D44" s="18" t="s">
        <v>123</v>
      </c>
      <c r="E44" s="18" t="s">
        <v>22</v>
      </c>
      <c r="F44" s="19">
        <f t="shared" si="8"/>
        <v>11.8</v>
      </c>
      <c r="G44" s="18" t="s">
        <v>69</v>
      </c>
      <c r="H44" s="19">
        <f t="shared" si="11"/>
        <v>24.84</v>
      </c>
      <c r="I44" s="15" t="s">
        <v>124</v>
      </c>
      <c r="J44" s="16">
        <f t="shared" si="10"/>
        <v>22</v>
      </c>
      <c r="K44" s="16">
        <f t="shared" si="7"/>
        <v>58.64</v>
      </c>
      <c r="L44" s="19" t="s">
        <v>18</v>
      </c>
    </row>
    <row r="45" ht="34" customHeight="1" spans="1:14">
      <c r="A45" s="17">
        <v>43</v>
      </c>
      <c r="B45" s="18" t="s">
        <v>117</v>
      </c>
      <c r="C45" s="18" t="s">
        <v>118</v>
      </c>
      <c r="D45" s="18" t="s">
        <v>125</v>
      </c>
      <c r="E45" s="18" t="s">
        <v>61</v>
      </c>
      <c r="F45" s="19">
        <f t="shared" si="8"/>
        <v>11.4</v>
      </c>
      <c r="G45" s="18" t="s">
        <v>126</v>
      </c>
      <c r="H45" s="19">
        <f t="shared" si="11"/>
        <v>23.58</v>
      </c>
      <c r="I45" s="15" t="s">
        <v>127</v>
      </c>
      <c r="J45" s="16">
        <f t="shared" si="10"/>
        <v>19</v>
      </c>
      <c r="K45" s="16">
        <f t="shared" si="7"/>
        <v>53.98</v>
      </c>
      <c r="L45" s="19" t="s">
        <v>18</v>
      </c>
      <c r="M45" s="2"/>
      <c r="N45" s="2"/>
    </row>
    <row r="46" ht="33" customHeight="1" spans="1:12">
      <c r="A46" s="17">
        <v>44</v>
      </c>
      <c r="B46" s="18" t="s">
        <v>117</v>
      </c>
      <c r="C46" s="18" t="s">
        <v>118</v>
      </c>
      <c r="D46" s="18" t="s">
        <v>128</v>
      </c>
      <c r="E46" s="18" t="s">
        <v>55</v>
      </c>
      <c r="F46" s="19">
        <f t="shared" si="8"/>
        <v>10.6</v>
      </c>
      <c r="G46" s="18" t="s">
        <v>129</v>
      </c>
      <c r="H46" s="19">
        <f t="shared" si="11"/>
        <v>24.24</v>
      </c>
      <c r="I46" s="15" t="s">
        <v>39</v>
      </c>
      <c r="J46" s="16">
        <f t="shared" si="10"/>
        <v>0</v>
      </c>
      <c r="K46" s="16">
        <f t="shared" si="7"/>
        <v>34.84</v>
      </c>
      <c r="L46" s="19" t="s">
        <v>35</v>
      </c>
    </row>
    <row r="47" ht="33" customHeight="1" spans="1:12">
      <c r="A47" s="17">
        <v>45</v>
      </c>
      <c r="B47" s="18" t="s">
        <v>130</v>
      </c>
      <c r="C47" s="18" t="s">
        <v>131</v>
      </c>
      <c r="D47" s="18" t="s">
        <v>132</v>
      </c>
      <c r="E47" s="18" t="s">
        <v>37</v>
      </c>
      <c r="F47" s="19">
        <f t="shared" si="8"/>
        <v>12.2</v>
      </c>
      <c r="G47" s="18" t="s">
        <v>133</v>
      </c>
      <c r="H47" s="19">
        <f t="shared" si="11"/>
        <v>25.86</v>
      </c>
      <c r="I47" s="15" t="s">
        <v>110</v>
      </c>
      <c r="J47" s="16">
        <f t="shared" si="10"/>
        <v>40.5</v>
      </c>
      <c r="K47" s="16">
        <f t="shared" si="7"/>
        <v>78.56</v>
      </c>
      <c r="L47" s="19" t="s">
        <v>18</v>
      </c>
    </row>
    <row r="48" ht="33" customHeight="1" spans="1:12">
      <c r="A48" s="17">
        <v>46</v>
      </c>
      <c r="B48" s="18" t="s">
        <v>130</v>
      </c>
      <c r="C48" s="18" t="s">
        <v>131</v>
      </c>
      <c r="D48" s="18" t="s">
        <v>134</v>
      </c>
      <c r="E48" s="18" t="s">
        <v>135</v>
      </c>
      <c r="F48" s="19">
        <f t="shared" si="8"/>
        <v>12</v>
      </c>
      <c r="G48" s="18" t="s">
        <v>136</v>
      </c>
      <c r="H48" s="19">
        <f t="shared" si="11"/>
        <v>25.14</v>
      </c>
      <c r="I48" s="15" t="s">
        <v>137</v>
      </c>
      <c r="J48" s="16">
        <f t="shared" si="10"/>
        <v>39.5</v>
      </c>
      <c r="K48" s="16">
        <f t="shared" si="7"/>
        <v>76.64</v>
      </c>
      <c r="L48" s="19" t="s">
        <v>18</v>
      </c>
    </row>
    <row r="49" ht="36" customHeight="1" spans="1:12">
      <c r="A49" s="17">
        <v>47</v>
      </c>
      <c r="B49" s="18" t="s">
        <v>130</v>
      </c>
      <c r="C49" s="18" t="s">
        <v>131</v>
      </c>
      <c r="D49" s="18" t="s">
        <v>138</v>
      </c>
      <c r="E49" s="18" t="s">
        <v>41</v>
      </c>
      <c r="F49" s="19">
        <f t="shared" si="8"/>
        <v>12.6</v>
      </c>
      <c r="G49" s="18" t="s">
        <v>116</v>
      </c>
      <c r="H49" s="19">
        <f t="shared" si="11"/>
        <v>23.88</v>
      </c>
      <c r="I49" s="15" t="s">
        <v>39</v>
      </c>
      <c r="J49" s="16">
        <f t="shared" si="10"/>
        <v>0</v>
      </c>
      <c r="K49" s="16">
        <f t="shared" si="7"/>
        <v>36.48</v>
      </c>
      <c r="L49" s="19" t="s">
        <v>35</v>
      </c>
    </row>
    <row r="50" ht="34" customHeight="1" spans="1:12">
      <c r="A50" s="17">
        <v>48</v>
      </c>
      <c r="B50" s="18" t="s">
        <v>130</v>
      </c>
      <c r="C50" s="18" t="s">
        <v>131</v>
      </c>
      <c r="D50" s="18" t="s">
        <v>139</v>
      </c>
      <c r="E50" s="18" t="s">
        <v>135</v>
      </c>
      <c r="F50" s="19">
        <f t="shared" ref="F50:F60" si="12">E50*0.2</f>
        <v>12</v>
      </c>
      <c r="G50" s="18" t="s">
        <v>21</v>
      </c>
      <c r="H50" s="19">
        <f t="shared" ref="H50:H60" si="13">G50*0.3</f>
        <v>26.7</v>
      </c>
      <c r="I50" s="15" t="s">
        <v>39</v>
      </c>
      <c r="J50" s="16">
        <f t="shared" ref="J50:J60" si="14">I50*0.5</f>
        <v>0</v>
      </c>
      <c r="K50" s="16">
        <f t="shared" ref="K50:K60" si="15">F50+H50+J50</f>
        <v>38.7</v>
      </c>
      <c r="L50" s="19" t="s">
        <v>35</v>
      </c>
    </row>
    <row r="51" ht="34" customHeight="1" spans="1:12">
      <c r="A51" s="17">
        <v>49</v>
      </c>
      <c r="B51" s="18" t="s">
        <v>130</v>
      </c>
      <c r="C51" s="18" t="s">
        <v>131</v>
      </c>
      <c r="D51" s="18" t="s">
        <v>140</v>
      </c>
      <c r="E51" s="18" t="s">
        <v>22</v>
      </c>
      <c r="F51" s="19">
        <f t="shared" si="12"/>
        <v>11.8</v>
      </c>
      <c r="G51" s="18" t="s">
        <v>141</v>
      </c>
      <c r="H51" s="19">
        <f t="shared" si="13"/>
        <v>22.44</v>
      </c>
      <c r="I51" s="15" t="s">
        <v>39</v>
      </c>
      <c r="J51" s="16">
        <f t="shared" si="14"/>
        <v>0</v>
      </c>
      <c r="K51" s="16">
        <f t="shared" si="15"/>
        <v>34.24</v>
      </c>
      <c r="L51" s="19" t="s">
        <v>35</v>
      </c>
    </row>
    <row r="52" s="3" customFormat="1" ht="48" customHeight="1" spans="1:12">
      <c r="A52" s="17">
        <v>50</v>
      </c>
      <c r="B52" s="18" t="s">
        <v>142</v>
      </c>
      <c r="C52" s="18" t="s">
        <v>143</v>
      </c>
      <c r="D52" s="18" t="s">
        <v>144</v>
      </c>
      <c r="E52" s="18" t="s">
        <v>32</v>
      </c>
      <c r="F52" s="19">
        <f t="shared" si="12"/>
        <v>12.8</v>
      </c>
      <c r="G52" s="18" t="s">
        <v>25</v>
      </c>
      <c r="H52" s="19">
        <f t="shared" si="13"/>
        <v>24.42</v>
      </c>
      <c r="I52" s="15" t="s">
        <v>47</v>
      </c>
      <c r="J52" s="16">
        <f t="shared" si="14"/>
        <v>35</v>
      </c>
      <c r="K52" s="16">
        <f t="shared" si="15"/>
        <v>72.22</v>
      </c>
      <c r="L52" s="19" t="s">
        <v>18</v>
      </c>
    </row>
    <row r="53" s="3" customFormat="1" ht="26" customHeight="1" spans="1:12">
      <c r="A53" s="17">
        <v>51</v>
      </c>
      <c r="B53" s="18" t="s">
        <v>142</v>
      </c>
      <c r="C53" s="18" t="s">
        <v>143</v>
      </c>
      <c r="D53" s="18" t="s">
        <v>145</v>
      </c>
      <c r="E53" s="18" t="s">
        <v>99</v>
      </c>
      <c r="F53" s="19">
        <f t="shared" si="12"/>
        <v>10</v>
      </c>
      <c r="G53" s="18" t="s">
        <v>129</v>
      </c>
      <c r="H53" s="19">
        <f t="shared" si="13"/>
        <v>24.24</v>
      </c>
      <c r="I53" s="15" t="s">
        <v>59</v>
      </c>
      <c r="J53" s="16">
        <f t="shared" si="14"/>
        <v>20</v>
      </c>
      <c r="K53" s="16">
        <f t="shared" si="15"/>
        <v>54.24</v>
      </c>
      <c r="L53" s="19" t="s">
        <v>18</v>
      </c>
    </row>
    <row r="54" s="2" customFormat="1" ht="37" customHeight="1" spans="1:14">
      <c r="A54" s="17">
        <v>52</v>
      </c>
      <c r="B54" s="18" t="s">
        <v>146</v>
      </c>
      <c r="C54" s="18" t="s">
        <v>147</v>
      </c>
      <c r="D54" s="18" t="s">
        <v>148</v>
      </c>
      <c r="E54" s="18" t="s">
        <v>30</v>
      </c>
      <c r="F54" s="19">
        <f t="shared" si="12"/>
        <v>11.2</v>
      </c>
      <c r="G54" s="18" t="s">
        <v>113</v>
      </c>
      <c r="H54" s="19">
        <f t="shared" si="13"/>
        <v>24.72</v>
      </c>
      <c r="I54" s="15" t="s">
        <v>39</v>
      </c>
      <c r="J54" s="16">
        <f t="shared" si="14"/>
        <v>0</v>
      </c>
      <c r="K54" s="16">
        <f t="shared" si="15"/>
        <v>35.92</v>
      </c>
      <c r="L54" s="19" t="s">
        <v>35</v>
      </c>
      <c r="M54"/>
      <c r="N54"/>
    </row>
    <row r="55" s="3" customFormat="1" ht="35" customHeight="1" spans="1:12">
      <c r="A55" s="17">
        <v>53</v>
      </c>
      <c r="B55" s="18" t="s">
        <v>149</v>
      </c>
      <c r="C55" s="18" t="s">
        <v>150</v>
      </c>
      <c r="D55" s="18" t="s">
        <v>151</v>
      </c>
      <c r="E55" s="18" t="s">
        <v>32</v>
      </c>
      <c r="F55" s="19">
        <f t="shared" si="12"/>
        <v>12.8</v>
      </c>
      <c r="G55" s="18" t="s">
        <v>121</v>
      </c>
      <c r="H55" s="19">
        <f t="shared" si="13"/>
        <v>25.56</v>
      </c>
      <c r="I55" s="15" t="s">
        <v>85</v>
      </c>
      <c r="J55" s="16">
        <f t="shared" si="14"/>
        <v>37</v>
      </c>
      <c r="K55" s="16">
        <f t="shared" si="15"/>
        <v>75.36</v>
      </c>
      <c r="L55" s="19" t="s">
        <v>18</v>
      </c>
    </row>
    <row r="56" s="3" customFormat="1" ht="43" customHeight="1" spans="1:12">
      <c r="A56" s="17">
        <v>54</v>
      </c>
      <c r="B56" s="18" t="s">
        <v>149</v>
      </c>
      <c r="C56" s="18" t="s">
        <v>150</v>
      </c>
      <c r="D56" s="18" t="s">
        <v>152</v>
      </c>
      <c r="E56" s="18" t="s">
        <v>94</v>
      </c>
      <c r="F56" s="19">
        <f t="shared" si="12"/>
        <v>11.6</v>
      </c>
      <c r="G56" s="18" t="s">
        <v>83</v>
      </c>
      <c r="H56" s="19">
        <f t="shared" si="13"/>
        <v>25.02</v>
      </c>
      <c r="I56" s="22" t="s">
        <v>39</v>
      </c>
      <c r="J56" s="16">
        <f t="shared" si="14"/>
        <v>0</v>
      </c>
      <c r="K56" s="16">
        <f t="shared" si="15"/>
        <v>36.62</v>
      </c>
      <c r="L56" s="19" t="s">
        <v>35</v>
      </c>
    </row>
    <row r="57" ht="38" customHeight="1" spans="1:12">
      <c r="A57" s="17">
        <v>55</v>
      </c>
      <c r="B57" s="18" t="s">
        <v>153</v>
      </c>
      <c r="C57" s="18" t="s">
        <v>154</v>
      </c>
      <c r="D57" s="18" t="s">
        <v>155</v>
      </c>
      <c r="E57" s="18" t="s">
        <v>96</v>
      </c>
      <c r="F57" s="19">
        <f t="shared" si="12"/>
        <v>10.4</v>
      </c>
      <c r="G57" s="18" t="s">
        <v>66</v>
      </c>
      <c r="H57" s="19">
        <f t="shared" si="13"/>
        <v>23.1</v>
      </c>
      <c r="I57" s="15" t="s">
        <v>99</v>
      </c>
      <c r="J57" s="16">
        <f t="shared" si="14"/>
        <v>25</v>
      </c>
      <c r="K57" s="16">
        <f t="shared" si="15"/>
        <v>58.5</v>
      </c>
      <c r="L57" s="19" t="s">
        <v>18</v>
      </c>
    </row>
    <row r="58" s="2" customFormat="1" ht="33" customHeight="1" spans="1:14">
      <c r="A58" s="17">
        <v>56</v>
      </c>
      <c r="B58" s="18" t="s">
        <v>153</v>
      </c>
      <c r="C58" s="18" t="s">
        <v>154</v>
      </c>
      <c r="D58" s="18" t="s">
        <v>156</v>
      </c>
      <c r="E58" s="18" t="s">
        <v>51</v>
      </c>
      <c r="F58" s="19">
        <f t="shared" si="12"/>
        <v>10.8</v>
      </c>
      <c r="G58" s="18" t="s">
        <v>157</v>
      </c>
      <c r="H58" s="19">
        <f t="shared" si="13"/>
        <v>25.5</v>
      </c>
      <c r="I58" s="15" t="s">
        <v>39</v>
      </c>
      <c r="J58" s="16">
        <f t="shared" si="14"/>
        <v>0</v>
      </c>
      <c r="K58" s="16">
        <f t="shared" si="15"/>
        <v>36.3</v>
      </c>
      <c r="L58" s="19" t="s">
        <v>35</v>
      </c>
      <c r="M58"/>
      <c r="N58"/>
    </row>
    <row r="59" s="2" customFormat="1" ht="34" customHeight="1" spans="1:12">
      <c r="A59" s="17">
        <v>57</v>
      </c>
      <c r="B59" s="18" t="s">
        <v>158</v>
      </c>
      <c r="C59" s="18" t="s">
        <v>159</v>
      </c>
      <c r="D59" s="18" t="s">
        <v>160</v>
      </c>
      <c r="E59" s="18" t="s">
        <v>61</v>
      </c>
      <c r="F59" s="19">
        <f t="shared" si="12"/>
        <v>11.4</v>
      </c>
      <c r="G59" s="18" t="s">
        <v>100</v>
      </c>
      <c r="H59" s="19">
        <f t="shared" si="13"/>
        <v>24.78</v>
      </c>
      <c r="I59" s="15" t="s">
        <v>122</v>
      </c>
      <c r="J59" s="16">
        <f t="shared" si="14"/>
        <v>46</v>
      </c>
      <c r="K59" s="16">
        <f t="shared" si="15"/>
        <v>82.18</v>
      </c>
      <c r="L59" s="19" t="s">
        <v>18</v>
      </c>
    </row>
    <row r="60" ht="29" customHeight="1" spans="1:12">
      <c r="A60" s="17">
        <v>58</v>
      </c>
      <c r="B60" s="18" t="s">
        <v>161</v>
      </c>
      <c r="C60" s="18" t="s">
        <v>162</v>
      </c>
      <c r="D60" s="18" t="s">
        <v>163</v>
      </c>
      <c r="E60" s="18" t="s">
        <v>105</v>
      </c>
      <c r="F60" s="19">
        <f t="shared" si="12"/>
        <v>12.4</v>
      </c>
      <c r="G60" s="18" t="s">
        <v>110</v>
      </c>
      <c r="H60" s="19">
        <f t="shared" si="13"/>
        <v>24.3</v>
      </c>
      <c r="I60" s="15" t="s">
        <v>22</v>
      </c>
      <c r="J60" s="16">
        <f t="shared" si="14"/>
        <v>29.5</v>
      </c>
      <c r="K60" s="16">
        <f t="shared" si="15"/>
        <v>66.2</v>
      </c>
      <c r="L60" s="19" t="s">
        <v>18</v>
      </c>
    </row>
  </sheetData>
  <mergeCells count="1">
    <mergeCell ref="A1:L1"/>
  </mergeCells>
  <pageMargins left="0.668055555555556" right="0.590277777777778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Peaky Blinders</cp:lastModifiedBy>
  <dcterms:created xsi:type="dcterms:W3CDTF">2023-06-12T07:16:00Z</dcterms:created>
  <dcterms:modified xsi:type="dcterms:W3CDTF">2024-03-11T10:29:55Z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BF1A6AC97E4044B88AD31C0CC86B5DF6_13</vt:lpwstr>
  </property>
</Properties>
</file>